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5" i="1" l="1"/>
  <c r="E17" i="1"/>
  <c r="E18" i="1"/>
  <c r="E19" i="1"/>
  <c r="E12" i="1" l="1"/>
  <c r="E11" i="1"/>
  <c r="E13" i="1" l="1"/>
  <c r="E23" i="1" l="1"/>
</calcChain>
</file>

<file path=xl/sharedStrings.xml><?xml version="1.0" encoding="utf-8"?>
<sst xmlns="http://schemas.openxmlformats.org/spreadsheetml/2006/main" count="70" uniqueCount="60">
  <si>
    <t>ООО УК "МИРГОРОД"</t>
  </si>
  <si>
    <t>Общая площадь здания</t>
  </si>
  <si>
    <t>Общая площадь жилых помещений</t>
  </si>
  <si>
    <t>Подъездов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</si>
  <si>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</si>
  <si>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</si>
  <si>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</si>
  <si>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</si>
  <si>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</si>
  <si>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</si>
  <si>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</si>
  <si>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</si>
  <si>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</si>
  <si>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</si>
  <si>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</si>
  <si>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</si>
  <si>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</si>
  <si>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</si>
  <si>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</si>
  <si>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</si>
  <si>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</si>
  <si>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</si>
  <si>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</si>
  <si>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</si>
  <si>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</si>
  <si>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Содержание несущих конструкций МКД</t>
  </si>
  <si>
    <t>Проверка и обслуживание
системы вентиляции</t>
  </si>
  <si>
    <t>Текущий ремонт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</si>
  <si>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</si>
  <si>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</si>
  <si>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</si>
  <si>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</si>
  <si>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</si>
  <si>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>4.*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</si>
  <si>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</si>
  <si>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</si>
  <si>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</si>
  <si>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</si>
  <si>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</si>
  <si>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</si>
  <si>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ИТОГО:</t>
  </si>
  <si>
    <t>Круглосуточно</t>
  </si>
  <si>
    <t>1 раз в год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</si>
  <si>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</si>
  <si>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</si>
  <si>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</si>
  <si>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</si>
  <si>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</si>
  <si>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</si>
  <si>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</si>
  <si>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</si>
  <si>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</si>
  <si>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</si>
  <si>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11.</t>
  </si>
  <si>
    <t>9.*</t>
  </si>
  <si>
    <t>10.</t>
  </si>
  <si>
    <t>Содержание внутридомового газового оборудования в исправном и работоспособном техническом состоянии. Проверка загазованности.</t>
  </si>
  <si>
    <t>Помещений</t>
  </si>
  <si>
    <t>Перечень и стоимость работ и услуг,по содержанию общего имущества многоквартирного дома по адресу:
г. Бузулук, 3 микрорайон, д. 16а на 2021-2022г.</t>
  </si>
  <si>
    <t xml:space="preserve">Устройство межпанельных швов 220 п.м.
Устройство асфальта возле 3 подъезда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</si>
</sst>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7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0" fillId="0" borderId="0" xfId="0" applyNumberFormat="1"/>
    <xf numFmtId="2" fontId="3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1" fillId="0" borderId="1" xfId="0" applyNumberFormat="1" applyFont="1" applyBorder="1" applyAlignment="1">
      <alignment horizontal="center" vertical="center" wrapText="1"/>
    </xf>
    <xf numFmtId="2" fontId="9" fillId="0" borderId="0" xfId="0" applyNumberFormat="1" applyFont="1"/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0" fillId="0" borderId="0" xfId="0" applyNumberFormat="1" applyBorder="1"/>
    <xf numFmtId="2" fontId="1" fillId="0" borderId="3" xfId="0" applyNumberFormat="1" applyFont="1" applyBorder="1" applyAlignment="1">
      <alignment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2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2" fontId="6" fillId="0" borderId="9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/>
    <xf numFmtId="2" fontId="1" fillId="0" borderId="1" xfId="0" applyNumberFormat="1" applyFont="1" applyBorder="1" applyAlignment="1">
      <alignment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4" xfId="0" applyNumberFormat="1" applyBorder="1"/>
    <xf numFmtId="2" fontId="4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/>
    </xf>
    <xf numFmtId="2" fontId="4" fillId="0" borderId="1" xfId="0" applyNumberFormat="1" applyFont="1" applyBorder="1"/>
    <xf numFmtId="2" fontId="5" fillId="0" borderId="15" xfId="0" applyNumberFormat="1" applyFont="1" applyBorder="1"/>
    <xf numFmtId="1" fontId="1" fillId="0" borderId="1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/>
    </xf>
    <xf numFmtId="2" fontId="4" fillId="0" borderId="8" xfId="0" applyNumberFormat="1" applyFont="1" applyBorder="1"/>
    <xf numFmtId="2" fontId="2" fillId="0" borderId="6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/>
    </xf>
    <xf numFmtId="2" fontId="2" fillId="0" borderId="18" xfId="0" applyNumberFormat="1" applyFont="1" applyBorder="1" applyAlignment="1">
      <alignment horizontal="center" vertical="top"/>
    </xf>
    <xf numFmtId="2" fontId="2" fillId="0" borderId="19" xfId="0" applyNumberFormat="1" applyFont="1" applyBorder="1" applyAlignment="1">
      <alignment horizontal="center" vertical="top"/>
    </xf>
    <xf numFmtId="2" fontId="2" fillId="0" borderId="20" xfId="0" applyNumberFormat="1" applyFont="1" applyBorder="1" applyAlignment="1">
      <alignment horizontal="center" vertical="top"/>
    </xf>
    <xf numFmtId="2" fontId="2" fillId="0" borderId="16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abSelected="1" zoomScale="90" zoomScaleNormal="90" workbookViewId="0">
      <selection activeCell="E23" sqref="E23"/>
    </sheetView>
  </sheetViews>
  <sheetFormatPr defaultRowHeight="15" x14ac:dyDescent="0.25"/>
  <cols>
    <col min="1" max="1" width="5.5703125" customWidth="1"/>
    <col min="2" max="2" width="26.7109375" customWidth="1"/>
    <col min="3" max="3" width="82.42578125" customWidth="1"/>
    <col min="4" max="4" width="37.42578125" customWidth="1"/>
    <col min="5" max="5" width="11.140625" customWidth="1"/>
    <col min="6" max="6" width="20.5703125" customWidth="1"/>
    <col min="7" max="7" width="10.42578125" bestFit="1" customWidth="1"/>
    <col min="10" max="10" width="10.28515625" customWidth="1"/>
  </cols>
  <sheetData>
    <row r="1" spans="1:12" ht="18.75" customHeight="1" thickBot="1" x14ac:dyDescent="0.3">
      <c r="A1" s="1"/>
      <c r="B1" s="6" t="s">
        <v>0</v>
      </c>
      <c r="C1" s="7"/>
      <c r="D1" s="8"/>
      <c r="E1" s="13"/>
      <c r="F1" s="14"/>
      <c r="G1" s="5"/>
    </row>
    <row r="2" spans="1:12" x14ac:dyDescent="0.25">
      <c r="A2" s="2"/>
      <c r="B2" s="7"/>
      <c r="C2" s="51" t="s">
        <v>58</v>
      </c>
      <c r="D2" s="52"/>
      <c r="E2" s="13"/>
      <c r="F2" s="14"/>
      <c r="G2" s="5"/>
    </row>
    <row r="3" spans="1:12" x14ac:dyDescent="0.25">
      <c r="A3" s="2"/>
      <c r="B3" s="7"/>
      <c r="C3" s="53"/>
      <c r="D3" s="54"/>
      <c r="E3" s="13"/>
      <c r="F3" s="14"/>
      <c r="G3" s="5"/>
    </row>
    <row r="4" spans="1:12" ht="15.75" thickBot="1" x14ac:dyDescent="0.3">
      <c r="A4" s="2"/>
      <c r="B4" s="7"/>
      <c r="C4" s="55"/>
      <c r="D4" s="56"/>
      <c r="E4" s="13"/>
      <c r="F4" s="14"/>
      <c r="G4" s="5"/>
      <c r="J4" s="4"/>
    </row>
    <row r="5" spans="1:12" ht="15.75" thickBot="1" x14ac:dyDescent="0.3">
      <c r="A5" s="2"/>
      <c r="B5" s="9" t="s">
        <v>4</v>
      </c>
      <c r="C5" s="48" t="s">
        <v>1</v>
      </c>
      <c r="D5" s="47">
        <v>3394.2</v>
      </c>
      <c r="E5" s="13"/>
      <c r="F5" s="14"/>
      <c r="G5" s="5"/>
    </row>
    <row r="6" spans="1:12" ht="15.75" thickBot="1" x14ac:dyDescent="0.3">
      <c r="A6" s="2"/>
      <c r="B6" s="7"/>
      <c r="C6" s="45" t="s">
        <v>2</v>
      </c>
      <c r="D6" s="47">
        <v>3394.2</v>
      </c>
      <c r="E6" s="13"/>
      <c r="F6" s="14"/>
      <c r="G6" s="5"/>
    </row>
    <row r="7" spans="1:12" ht="15.75" thickBot="1" x14ac:dyDescent="0.3">
      <c r="A7" s="2"/>
      <c r="B7" s="7"/>
      <c r="C7" s="44" t="s">
        <v>3</v>
      </c>
      <c r="D7" s="46">
        <v>3</v>
      </c>
      <c r="E7" s="13"/>
      <c r="F7" s="14"/>
      <c r="G7" s="5"/>
    </row>
    <row r="8" spans="1:12" ht="15.75" thickBot="1" x14ac:dyDescent="0.3">
      <c r="A8" s="2"/>
      <c r="B8" s="7"/>
      <c r="C8" s="44" t="s">
        <v>57</v>
      </c>
      <c r="D8" s="43">
        <v>60</v>
      </c>
      <c r="E8" s="13"/>
      <c r="F8" s="14"/>
      <c r="G8" s="5"/>
    </row>
    <row r="9" spans="1:12" ht="15" customHeight="1" thickBot="1" x14ac:dyDescent="0.3">
      <c r="A9" s="18" t="s">
        <v>5</v>
      </c>
      <c r="B9" s="57" t="s">
        <v>7</v>
      </c>
      <c r="C9" s="57" t="s">
        <v>8</v>
      </c>
      <c r="D9" s="59" t="s">
        <v>9</v>
      </c>
      <c r="E9" s="61" t="s">
        <v>50</v>
      </c>
      <c r="F9" s="49" t="s">
        <v>10</v>
      </c>
      <c r="G9" s="5"/>
    </row>
    <row r="10" spans="1:12" ht="26.25" customHeight="1" thickBot="1" x14ac:dyDescent="0.3">
      <c r="A10" s="19" t="s">
        <v>6</v>
      </c>
      <c r="B10" s="58"/>
      <c r="C10" s="58"/>
      <c r="D10" s="60"/>
      <c r="E10" s="62"/>
      <c r="F10" s="50"/>
      <c r="G10" s="5"/>
      <c r="K10" s="5"/>
      <c r="L10" s="5"/>
    </row>
    <row r="11" spans="1:12" ht="63.75" customHeight="1" thickBot="1" x14ac:dyDescent="0.3">
      <c r="A11" s="21" t="s">
        <v>11</v>
      </c>
      <c r="B11" s="20" t="s">
        <v>12</v>
      </c>
      <c r="C11" s="10" t="s">
        <v>31</v>
      </c>
      <c r="D11" s="32" t="s">
        <v>48</v>
      </c>
      <c r="E11" s="40">
        <f>12000/D6</f>
        <v>3.5354428142124803</v>
      </c>
      <c r="F11" s="36" t="s">
        <v>28</v>
      </c>
      <c r="G11" s="5"/>
    </row>
    <row r="12" spans="1:12" ht="45.75" thickBot="1" x14ac:dyDescent="0.3">
      <c r="A12" s="21" t="s">
        <v>13</v>
      </c>
      <c r="B12" s="23" t="s">
        <v>14</v>
      </c>
      <c r="C12" s="24" t="s">
        <v>32</v>
      </c>
      <c r="D12" s="32" t="s">
        <v>47</v>
      </c>
      <c r="E12" s="40">
        <f>2800*3/D6</f>
        <v>2.474809969948736</v>
      </c>
      <c r="F12" s="36" t="s">
        <v>28</v>
      </c>
      <c r="G12" s="5"/>
      <c r="K12" s="5"/>
      <c r="L12" s="5"/>
    </row>
    <row r="13" spans="1:12" ht="45.75" thickBot="1" x14ac:dyDescent="0.3">
      <c r="A13" s="21" t="s">
        <v>15</v>
      </c>
      <c r="B13" s="26" t="s">
        <v>16</v>
      </c>
      <c r="C13" s="22" t="s">
        <v>34</v>
      </c>
      <c r="D13" s="33" t="s">
        <v>41</v>
      </c>
      <c r="E13" s="40">
        <f>12200/D6</f>
        <v>3.5943668611160215</v>
      </c>
      <c r="F13" s="36" t="s">
        <v>28</v>
      </c>
      <c r="G13" s="5"/>
    </row>
    <row r="14" spans="1:12" ht="43.5" customHeight="1" thickBot="1" x14ac:dyDescent="0.3">
      <c r="A14" s="28" t="s">
        <v>33</v>
      </c>
      <c r="B14" s="26" t="s">
        <v>17</v>
      </c>
      <c r="C14" s="10" t="s">
        <v>56</v>
      </c>
      <c r="D14" s="33" t="s">
        <v>42</v>
      </c>
      <c r="E14" s="40">
        <v>0.53</v>
      </c>
      <c r="F14" s="37" t="s">
        <v>29</v>
      </c>
      <c r="G14" s="5"/>
    </row>
    <row r="15" spans="1:12" ht="107.25" customHeight="1" thickBot="1" x14ac:dyDescent="0.3">
      <c r="A15" s="28" t="s">
        <v>18</v>
      </c>
      <c r="B15" s="29" t="s">
        <v>19</v>
      </c>
      <c r="C15" s="22" t="s">
        <v>52</v>
      </c>
      <c r="D15" s="32" t="s">
        <v>46</v>
      </c>
      <c r="E15" s="40">
        <f>20000/12/D6</f>
        <v>0.49103372419617786</v>
      </c>
      <c r="F15" s="36" t="s">
        <v>28</v>
      </c>
      <c r="G15" s="5"/>
    </row>
    <row r="16" spans="1:12" ht="76.5" customHeight="1" thickBot="1" x14ac:dyDescent="0.3">
      <c r="A16" s="21" t="s">
        <v>20</v>
      </c>
      <c r="B16" s="29" t="s">
        <v>22</v>
      </c>
      <c r="C16" s="10" t="s">
        <v>35</v>
      </c>
      <c r="D16" s="33" t="s">
        <v>43</v>
      </c>
      <c r="E16" s="40">
        <v>0.46</v>
      </c>
      <c r="F16" s="37" t="s">
        <v>29</v>
      </c>
      <c r="G16" s="5"/>
    </row>
    <row r="17" spans="1:17" ht="109.5" customHeight="1" thickBot="1" x14ac:dyDescent="0.3">
      <c r="A17" s="28" t="s">
        <v>21</v>
      </c>
      <c r="B17" s="29" t="s">
        <v>24</v>
      </c>
      <c r="C17" s="22" t="s">
        <v>36</v>
      </c>
      <c r="D17" s="33" t="s">
        <v>44</v>
      </c>
      <c r="E17" s="40">
        <f>15000/12/D6</f>
        <v>0.36827529314713336</v>
      </c>
      <c r="F17" s="36" t="s">
        <v>28</v>
      </c>
      <c r="G17" s="5"/>
    </row>
    <row r="18" spans="1:17" ht="76.5" customHeight="1" thickBot="1" x14ac:dyDescent="0.3">
      <c r="A18" s="28" t="s">
        <v>23</v>
      </c>
      <c r="B18" s="29" t="s">
        <v>25</v>
      </c>
      <c r="C18" s="22" t="s">
        <v>37</v>
      </c>
      <c r="D18" s="33" t="s">
        <v>45</v>
      </c>
      <c r="E18" s="40">
        <f>25000/12/D6</f>
        <v>0.61379215524522235</v>
      </c>
      <c r="F18" s="36" t="s">
        <v>28</v>
      </c>
      <c r="G18" s="5"/>
    </row>
    <row r="19" spans="1:17" ht="46.5" customHeight="1" thickBot="1" x14ac:dyDescent="0.3">
      <c r="A19" s="28" t="s">
        <v>54</v>
      </c>
      <c r="B19" s="26" t="s">
        <v>26</v>
      </c>
      <c r="C19" s="10" t="s">
        <v>38</v>
      </c>
      <c r="D19" s="32" t="s">
        <v>46</v>
      </c>
      <c r="E19" s="40">
        <f>(70*D8*4)/12/D6</f>
        <v>0.41246832832478936</v>
      </c>
      <c r="F19" s="37" t="s">
        <v>29</v>
      </c>
      <c r="G19" s="5"/>
    </row>
    <row r="20" spans="1:17" ht="257.25" customHeight="1" thickBot="1" x14ac:dyDescent="0.3">
      <c r="A20" s="28" t="s">
        <v>55</v>
      </c>
      <c r="B20" s="29" t="s">
        <v>30</v>
      </c>
      <c r="C20" s="31" t="s">
        <v>39</v>
      </c>
      <c r="D20" s="32" t="s">
        <v>49</v>
      </c>
      <c r="E20" s="40">
        <v>5.6</v>
      </c>
      <c r="F20" s="36" t="s">
        <v>28</v>
      </c>
      <c r="G20" s="5"/>
      <c r="Q20" s="5"/>
    </row>
    <row r="21" spans="1:17" ht="9.75" hidden="1" customHeight="1" x14ac:dyDescent="0.25">
      <c r="A21" s="25"/>
      <c r="B21" s="27"/>
      <c r="C21" s="30"/>
      <c r="D21" s="34"/>
      <c r="E21" s="41"/>
      <c r="F21" s="38"/>
      <c r="G21" s="5"/>
    </row>
    <row r="22" spans="1:17" ht="33.75" customHeight="1" thickBot="1" x14ac:dyDescent="0.3">
      <c r="A22" s="17" t="s">
        <v>53</v>
      </c>
      <c r="B22" s="16" t="s">
        <v>27</v>
      </c>
      <c r="C22" s="15" t="s">
        <v>59</v>
      </c>
      <c r="D22" s="35"/>
      <c r="E22" s="42">
        <f>203000/12/D6</f>
        <v>4.983992300591205</v>
      </c>
      <c r="F22" s="39" t="s">
        <v>28</v>
      </c>
      <c r="G22" s="12"/>
    </row>
    <row r="23" spans="1:17" x14ac:dyDescent="0.25">
      <c r="B23" s="5"/>
      <c r="C23" s="5"/>
      <c r="D23" s="9" t="s">
        <v>40</v>
      </c>
      <c r="E23" s="11">
        <f>SUM(E11:E22)</f>
        <v>23.064181446781767</v>
      </c>
      <c r="F23" s="7"/>
      <c r="G23" s="5"/>
    </row>
    <row r="24" spans="1:17" x14ac:dyDescent="0.25">
      <c r="C24" s="2" t="s">
        <v>51</v>
      </c>
      <c r="D24" s="2"/>
    </row>
    <row r="50" spans="3:3" x14ac:dyDescent="0.25">
      <c r="C50" s="3"/>
    </row>
    <row r="51" spans="3:3" x14ac:dyDescent="0.25">
      <c r="C51" s="3"/>
    </row>
    <row r="52" spans="3:3" ht="28.5" customHeight="1" x14ac:dyDescent="0.25">
      <c r="C52" s="3"/>
    </row>
    <row r="53" spans="3:3" x14ac:dyDescent="0.25">
      <c r="C53" s="3"/>
    </row>
    <row r="54" spans="3:3" x14ac:dyDescent="0.25">
      <c r="C54" s="3"/>
    </row>
    <row r="55" spans="3:3" x14ac:dyDescent="0.25">
      <c r="C55" s="3"/>
    </row>
    <row r="56" spans="3:3" x14ac:dyDescent="0.25">
      <c r="C56" s="3"/>
    </row>
    <row r="57" spans="3:3" x14ac:dyDescent="0.25">
      <c r="C57" s="3"/>
    </row>
    <row r="58" spans="3:3" x14ac:dyDescent="0.25">
      <c r="C58" s="3"/>
    </row>
    <row r="59" spans="3:3" ht="28.5" customHeight="1" x14ac:dyDescent="0.25">
      <c r="C59" s="3"/>
    </row>
    <row r="60" spans="3:3" x14ac:dyDescent="0.25">
      <c r="C60" s="3"/>
    </row>
    <row r="61" spans="3:3" x14ac:dyDescent="0.25">
      <c r="C61" s="3"/>
    </row>
    <row r="62" spans="3:3" ht="28.5" customHeight="1" x14ac:dyDescent="0.25">
      <c r="C62" s="3"/>
    </row>
    <row r="63" spans="3:3" x14ac:dyDescent="0.25">
      <c r="C63" s="3"/>
    </row>
    <row r="64" spans="3:3" ht="71.25" customHeight="1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</sheetData>
  <dataConsolidate link="1"/>
  <mergeCells count="6">
    <mergeCell ref="F9:F10"/>
    <mergeCell ref="C2:D4"/>
    <mergeCell ref="B9:B10"/>
    <mergeCell ref="C9:C10"/>
    <mergeCell ref="D9:D10"/>
    <mergeCell ref="E9:E10"/>
  </mergeCells>
  <pageMargins left="0.25" right="0.25" top="0.75" bottom="0.75" header="0.3" footer="0.3"/>
  <pageSetup paperSize="9" scale="7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2021-09-13T06:18:25Z</dcterms:modified>
</cp:coreProperties>
</file>